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4820" activeTab="0"/>
  </bookViews>
  <sheets>
    <sheet name="AoV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<sst xmlns="http://schemas.openxmlformats.org/spreadsheetml/2006/main" count="12" uniqueCount="10">
  <si>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Ratio</t>
  </si>
  <si>
    <t>m</t>
  </si>
  <si>
    <t>HAoV</t>
  </si>
  <si>
    <t>mm</t>
  </si>
  <si>
    <t>HFoV</t>
  </si>
  <si>
    <t>deg</t>
  </si>
  <si>
    <t>10D sensor width</t>
  </si>
  <si>
    <t>35mm sensor width</t>
  </si>
  <si>
    <r>
      <t>S</t>
    </r>
    <r>
      <rPr>
        <b/>
        <vertAlign val="subscript"/>
        <sz val="10"/>
        <rFont val="Arial"/>
        <family val="2"/>
      </rPr>
      <t>0</t>
    </r>
  </si>
  <si>
    <t>focal length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</si>
</sst>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AoV multiplier (FF over 10D)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AoV!$A$8:$A$30</c:f>
              <c:numCache/>
            </c:numRef>
          </c:xVal>
          <c:yVal>
            <c:numRef>
              <c:f>AoV!$F$8:$F$30</c:f>
              <c:numCache/>
            </c:numRef>
          </c:yVal>
          <c:smooth val="0"/>
        </c:ser>
        <c:axId val="10114322"/>
        <c:axId val="23920035"/>
      </c:scatterChart>
      <c:valAx>
        <c:axId val="10114322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Lens Focal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20035"/>
        <c:crosses val="autoZero"/>
        <c:crossBetween val="midCat"/>
        <c:dispUnits/>
      </c:valAx>
      <c:valAx>
        <c:axId val="23920035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AoV multiplier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0114322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85725</xdr:rowOff>
    </xdr:from>
    <xdr:to>
      <xdr:col>17</xdr:col>
      <xdr:colOff>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867275" y="85725"/>
        <a:ext cx="59721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130" zoomScaleNormal="130" workbookViewId="0" topLeftCell="A1">
      <selection activeCell="A1" sqref="A1"/>
    </sheetView>
  </sheetViews>
  <sheetFormatPr defaultColWidth="9.140625" defaultRowHeight="12.75"/>
  <cols>
    <col min="1" max="1" width="11.7109375" style="0" bestFit="1" customWidth="1"/>
    <col min="2" max="2" width="10.7109375" style="0" customWidth="1"/>
    <col min="3" max="3" width="10.00390625" style="0" customWidth="1"/>
    <col min="4" max="4" width="10.140625" style="0" bestFit="1" customWidth="1"/>
    <col min="5" max="5" width="10.00390625" style="0" customWidth="1"/>
    <col min="6" max="7" width="9.28125" style="0" bestFit="1" customWidth="1"/>
  </cols>
  <sheetData>
    <row r="1" spans="1:3" ht="14.25">
      <c r="A1" s="3" t="s">
        <v>8</v>
      </c>
      <c r="B1" s="3">
        <v>10</v>
      </c>
      <c r="C1" s="3" t="s">
        <v>1</v>
      </c>
    </row>
    <row r="3" spans="1:7" ht="12.75">
      <c r="A3" s="6"/>
      <c r="B3" s="9" t="s">
        <v>6</v>
      </c>
      <c r="C3" s="9"/>
      <c r="D3" s="9" t="s">
        <v>7</v>
      </c>
      <c r="E3" s="9"/>
      <c r="F3" s="6"/>
      <c r="G3" s="7"/>
    </row>
    <row r="4" spans="1:7" ht="12.75">
      <c r="A4" s="2"/>
      <c r="B4" s="8">
        <v>11.33</v>
      </c>
      <c r="C4" s="6" t="s">
        <v>3</v>
      </c>
      <c r="D4" s="8">
        <v>18</v>
      </c>
      <c r="E4" s="6" t="s">
        <v>3</v>
      </c>
      <c r="F4" s="9" t="s">
        <v>0</v>
      </c>
      <c r="G4" s="9"/>
    </row>
    <row r="5" spans="1:7" ht="12.75">
      <c r="A5" s="2" t="s">
        <v>9</v>
      </c>
      <c r="B5" s="2" t="s">
        <v>2</v>
      </c>
      <c r="C5" s="2" t="s">
        <v>4</v>
      </c>
      <c r="D5" s="2" t="str">
        <f>+B5</f>
        <v>HAoV</v>
      </c>
      <c r="E5" s="2" t="str">
        <f>+C5</f>
        <v>HFoV</v>
      </c>
      <c r="F5" s="2" t="str">
        <f>+D5</f>
        <v>HAoV</v>
      </c>
      <c r="G5" s="2" t="str">
        <f>+E5</f>
        <v>HFoV</v>
      </c>
    </row>
    <row r="6" spans="1:7" ht="12.75">
      <c r="A6" s="2" t="s">
        <v>3</v>
      </c>
      <c r="B6" s="2" t="s">
        <v>5</v>
      </c>
      <c r="C6" s="2" t="str">
        <f>+C1</f>
        <v>m</v>
      </c>
      <c r="D6" s="2" t="str">
        <f>+B6</f>
        <v>deg</v>
      </c>
      <c r="E6" s="2" t="str">
        <f>+C6</f>
        <v>m</v>
      </c>
      <c r="F6" s="2"/>
      <c r="G6" s="2"/>
    </row>
    <row r="7" spans="1:7" ht="12.75">
      <c r="A7">
        <v>0</v>
      </c>
      <c r="B7" s="4" t="e">
        <f>DEGREES(2*ATAN(B$4/$A7))</f>
        <v>#DIV/0!</v>
      </c>
      <c r="C7" s="4" t="e">
        <f>2*$B$1*TAN(RADIANS(B7/2))</f>
        <v>#DIV/0!</v>
      </c>
      <c r="D7" s="4" t="e">
        <f>DEGREES(2*ATAN(D$4/$A7))</f>
        <v>#DIV/0!</v>
      </c>
      <c r="E7" s="4" t="e">
        <f>2*$B$1*TAN(RADIANS(D7/2))</f>
        <v>#DIV/0!</v>
      </c>
      <c r="F7" s="1" t="e">
        <f>+D7/B7</f>
        <v>#DIV/0!</v>
      </c>
      <c r="G7" s="1" t="e">
        <f>+E7/C7</f>
        <v>#DIV/0!</v>
      </c>
    </row>
    <row r="8" spans="1:7" ht="12.75">
      <c r="A8">
        <v>0.1</v>
      </c>
      <c r="B8" s="4">
        <f aca="true" t="shared" si="0" ref="B8:B30">DEGREES(2*ATAN(B$4/$A8))</f>
        <v>178.9886267997726</v>
      </c>
      <c r="C8" s="4">
        <f>2*$B$1*TAN(RADIANS(B8/2))</f>
        <v>2265.999999999989</v>
      </c>
      <c r="D8" s="4">
        <f aca="true" t="shared" si="1" ref="D8:D30">DEGREES(2*ATAN(D$4/$A8))</f>
        <v>179.36338677709728</v>
      </c>
      <c r="E8" s="4">
        <f>2*$B$1*TAN(RADIANS(D8/2))</f>
        <v>3600.000000000058</v>
      </c>
      <c r="F8" s="1">
        <f aca="true" t="shared" si="2" ref="F8:F29">+D8/B8</f>
        <v>1.0020937641906371</v>
      </c>
      <c r="G8" s="1">
        <f aca="true" t="shared" si="3" ref="G8:G30">+E8/C8</f>
        <v>1.5887025595763793</v>
      </c>
    </row>
    <row r="9" spans="1:7" ht="12.75">
      <c r="A9">
        <v>1</v>
      </c>
      <c r="B9" s="4">
        <f t="shared" si="0"/>
        <v>169.9121461446163</v>
      </c>
      <c r="C9" s="4">
        <f aca="true" t="shared" si="4" ref="C9:E30">2*$B$1*TAN(RADIANS(B9/2))</f>
        <v>226.60000000000028</v>
      </c>
      <c r="D9" s="4">
        <f t="shared" si="1"/>
        <v>173.64033976027153</v>
      </c>
      <c r="E9" s="4">
        <f t="shared" si="4"/>
        <v>359.99999999999943</v>
      </c>
      <c r="F9" s="1">
        <f t="shared" si="2"/>
        <v>1.0219418899722572</v>
      </c>
      <c r="G9" s="1">
        <f t="shared" si="3"/>
        <v>1.5887025595763415</v>
      </c>
    </row>
    <row r="10" spans="1:7" ht="12.75">
      <c r="A10">
        <v>2</v>
      </c>
      <c r="B10" s="4">
        <f t="shared" si="0"/>
        <v>159.9782707199143</v>
      </c>
      <c r="C10" s="4">
        <f t="shared" si="4"/>
        <v>113.30000000000001</v>
      </c>
      <c r="D10" s="4">
        <f t="shared" si="1"/>
        <v>167.3196165081802</v>
      </c>
      <c r="E10" s="4">
        <f t="shared" si="4"/>
        <v>179.9999999999999</v>
      </c>
      <c r="F10" s="1">
        <f>+D10/B10</f>
        <v>1.0458896433573714</v>
      </c>
      <c r="G10" s="1">
        <f t="shared" si="3"/>
        <v>1.5887025595763449</v>
      </c>
    </row>
    <row r="11" spans="1:7" ht="12.75">
      <c r="A11">
        <v>4</v>
      </c>
      <c r="B11" s="4">
        <f t="shared" si="0"/>
        <v>141.10934989411155</v>
      </c>
      <c r="C11" s="4">
        <f t="shared" si="4"/>
        <v>56.65000000000002</v>
      </c>
      <c r="D11" s="4">
        <f t="shared" si="1"/>
        <v>154.94238458169698</v>
      </c>
      <c r="E11" s="4">
        <f t="shared" si="4"/>
        <v>89.99999999999999</v>
      </c>
      <c r="F11" s="1">
        <f>+D11/B11</f>
        <v>1.0980306032021674</v>
      </c>
      <c r="G11" s="1">
        <f t="shared" si="3"/>
        <v>1.588702559576345</v>
      </c>
    </row>
    <row r="12" spans="1:7" ht="12.75">
      <c r="A12">
        <v>8</v>
      </c>
      <c r="B12" s="4">
        <f t="shared" si="0"/>
        <v>109.54893220805968</v>
      </c>
      <c r="C12" s="4">
        <f t="shared" si="4"/>
        <v>28.325</v>
      </c>
      <c r="D12" s="4">
        <f t="shared" si="1"/>
        <v>132.07502205084364</v>
      </c>
      <c r="E12" s="4">
        <f t="shared" si="4"/>
        <v>45.00000000000001</v>
      </c>
      <c r="F12" s="1">
        <f t="shared" si="2"/>
        <v>1.205625827552582</v>
      </c>
      <c r="G12" s="1">
        <f t="shared" si="3"/>
        <v>1.5887025595763462</v>
      </c>
    </row>
    <row r="13" spans="1:7" ht="12.75">
      <c r="A13">
        <v>10</v>
      </c>
      <c r="B13" s="4">
        <f t="shared" si="0"/>
        <v>97.13594542635957</v>
      </c>
      <c r="C13" s="4">
        <f t="shared" si="4"/>
        <v>22.66</v>
      </c>
      <c r="D13" s="4">
        <f t="shared" si="1"/>
        <v>121.89079180184572</v>
      </c>
      <c r="E13" s="4">
        <f t="shared" si="4"/>
        <v>36.00000000000001</v>
      </c>
      <c r="F13" s="1">
        <f t="shared" si="2"/>
        <v>1.2548474333248059</v>
      </c>
      <c r="G13" s="1">
        <f t="shared" si="3"/>
        <v>1.5887025595763462</v>
      </c>
    </row>
    <row r="14" spans="1:7" ht="12.75">
      <c r="A14">
        <v>12</v>
      </c>
      <c r="B14" s="4">
        <f t="shared" si="0"/>
        <v>86.71001937436145</v>
      </c>
      <c r="C14" s="4">
        <f t="shared" si="4"/>
        <v>18.883333333333333</v>
      </c>
      <c r="D14" s="4">
        <f t="shared" si="1"/>
        <v>112.61986494804043</v>
      </c>
      <c r="E14" s="4">
        <f t="shared" si="4"/>
        <v>30</v>
      </c>
      <c r="F14" s="1">
        <f t="shared" si="2"/>
        <v>1.2988102846778977</v>
      </c>
      <c r="G14" s="1">
        <f t="shared" si="3"/>
        <v>1.588702559576346</v>
      </c>
    </row>
    <row r="15" spans="1:7" ht="12.75">
      <c r="A15">
        <v>14</v>
      </c>
      <c r="B15" s="4">
        <f t="shared" si="0"/>
        <v>77.96550381819256</v>
      </c>
      <c r="C15" s="4">
        <f t="shared" si="4"/>
        <v>16.18571428571429</v>
      </c>
      <c r="D15" s="4">
        <f t="shared" si="1"/>
        <v>104.2500326978036</v>
      </c>
      <c r="E15" s="4">
        <f t="shared" si="4"/>
        <v>25.714285714285722</v>
      </c>
      <c r="F15" s="1">
        <f t="shared" si="2"/>
        <v>1.3371302382769672</v>
      </c>
      <c r="G15" s="1">
        <f t="shared" si="3"/>
        <v>1.588702559576346</v>
      </c>
    </row>
    <row r="16" spans="1:7" ht="12.75">
      <c r="A16">
        <v>17</v>
      </c>
      <c r="B16" s="4">
        <f t="shared" si="0"/>
        <v>67.36457822894545</v>
      </c>
      <c r="C16" s="4">
        <f t="shared" si="4"/>
        <v>13.329411764705888</v>
      </c>
      <c r="D16" s="4">
        <f t="shared" si="1"/>
        <v>93.27315408323344</v>
      </c>
      <c r="E16" s="4">
        <f t="shared" si="4"/>
        <v>21.176470588235293</v>
      </c>
      <c r="F16" s="1">
        <f t="shared" si="2"/>
        <v>1.3846023612919394</v>
      </c>
      <c r="G16" s="1">
        <f t="shared" si="3"/>
        <v>1.5887025595763453</v>
      </c>
    </row>
    <row r="17" spans="1:7" ht="12.75">
      <c r="A17">
        <v>18</v>
      </c>
      <c r="B17" s="4">
        <f t="shared" si="0"/>
        <v>64.37627027397124</v>
      </c>
      <c r="C17" s="4">
        <f t="shared" si="4"/>
        <v>12.588888888888889</v>
      </c>
      <c r="D17" s="4">
        <f t="shared" si="1"/>
        <v>90</v>
      </c>
      <c r="E17" s="4">
        <f t="shared" si="4"/>
        <v>19.999999999999996</v>
      </c>
      <c r="F17" s="1">
        <f t="shared" si="2"/>
        <v>1.3980306659112092</v>
      </c>
      <c r="G17" s="1">
        <f t="shared" si="3"/>
        <v>1.5887025595763458</v>
      </c>
    </row>
    <row r="18" spans="1:7" ht="12.75">
      <c r="A18">
        <v>20</v>
      </c>
      <c r="B18" s="4">
        <f t="shared" si="0"/>
        <v>59.063107023195364</v>
      </c>
      <c r="C18" s="4">
        <f t="shared" si="4"/>
        <v>11.33</v>
      </c>
      <c r="D18" s="4">
        <f t="shared" si="1"/>
        <v>83.97442499163331</v>
      </c>
      <c r="E18" s="4">
        <f t="shared" si="4"/>
        <v>18</v>
      </c>
      <c r="F18" s="1">
        <f t="shared" si="2"/>
        <v>1.421774593718118</v>
      </c>
      <c r="G18" s="1">
        <f t="shared" si="3"/>
        <v>1.588702559576346</v>
      </c>
    </row>
    <row r="19" spans="1:7" ht="12.75">
      <c r="A19">
        <v>24</v>
      </c>
      <c r="B19" s="4">
        <f t="shared" si="0"/>
        <v>50.54243022079215</v>
      </c>
      <c r="C19" s="4">
        <f t="shared" si="4"/>
        <v>9.441666666666666</v>
      </c>
      <c r="D19" s="4">
        <f t="shared" si="1"/>
        <v>73.73979529168804</v>
      </c>
      <c r="E19" s="4">
        <f t="shared" si="4"/>
        <v>15</v>
      </c>
      <c r="F19" s="1">
        <f t="shared" si="2"/>
        <v>1.458968137653044</v>
      </c>
      <c r="G19" s="1">
        <f t="shared" si="3"/>
        <v>1.588702559576346</v>
      </c>
    </row>
    <row r="20" spans="1:7" ht="12.75">
      <c r="A20">
        <v>28</v>
      </c>
      <c r="B20" s="4">
        <f t="shared" si="0"/>
        <v>44.060731900904734</v>
      </c>
      <c r="C20" s="4">
        <f t="shared" si="4"/>
        <v>8.092857142857143</v>
      </c>
      <c r="D20" s="4">
        <f t="shared" si="1"/>
        <v>65.4704525442152</v>
      </c>
      <c r="E20" s="4">
        <f t="shared" si="4"/>
        <v>12.857142857142861</v>
      </c>
      <c r="F20" s="1">
        <f t="shared" si="2"/>
        <v>1.485913867510468</v>
      </c>
      <c r="G20" s="1">
        <f t="shared" si="3"/>
        <v>1.5887025595763464</v>
      </c>
    </row>
    <row r="21" spans="1:7" ht="12.75">
      <c r="A21">
        <v>35</v>
      </c>
      <c r="B21" s="4">
        <f t="shared" si="0"/>
        <v>35.8750161309308</v>
      </c>
      <c r="C21" s="4">
        <f t="shared" si="4"/>
        <v>6.474285714285715</v>
      </c>
      <c r="D21" s="4">
        <f t="shared" si="1"/>
        <v>54.43222311461495</v>
      </c>
      <c r="E21" s="4">
        <f t="shared" si="4"/>
        <v>10.285714285714285</v>
      </c>
      <c r="F21" s="1">
        <f t="shared" si="2"/>
        <v>1.5172738296745867</v>
      </c>
      <c r="G21" s="1">
        <f t="shared" si="3"/>
        <v>1.5887025595763455</v>
      </c>
    </row>
    <row r="22" spans="1:7" ht="12.75">
      <c r="A22">
        <v>50</v>
      </c>
      <c r="B22" s="4">
        <f t="shared" si="0"/>
        <v>25.535218905216087</v>
      </c>
      <c r="C22" s="4">
        <f t="shared" si="4"/>
        <v>4.532</v>
      </c>
      <c r="D22" s="4">
        <f t="shared" si="1"/>
        <v>39.597752709049864</v>
      </c>
      <c r="E22" s="4">
        <f t="shared" si="4"/>
        <v>7.200000000000001</v>
      </c>
      <c r="F22" s="1">
        <f t="shared" si="2"/>
        <v>1.550711308018637</v>
      </c>
      <c r="G22" s="1">
        <f t="shared" si="3"/>
        <v>1.5887025595763462</v>
      </c>
    </row>
    <row r="23" spans="1:7" ht="12.75">
      <c r="A23">
        <v>100</v>
      </c>
      <c r="B23" s="4">
        <f t="shared" si="0"/>
        <v>12.928092905158962</v>
      </c>
      <c r="C23" s="4">
        <f t="shared" si="4"/>
        <v>2.266</v>
      </c>
      <c r="D23" s="4">
        <f t="shared" si="1"/>
        <v>20.407947443463367</v>
      </c>
      <c r="E23" s="4">
        <f t="shared" si="4"/>
        <v>3.5999999999999996</v>
      </c>
      <c r="F23" s="1">
        <f t="shared" si="2"/>
        <v>1.5785736993984292</v>
      </c>
      <c r="G23" s="1">
        <f t="shared" si="3"/>
        <v>1.5887025595763458</v>
      </c>
    </row>
    <row r="24" spans="1:7" ht="12.75">
      <c r="A24">
        <v>135</v>
      </c>
      <c r="B24" s="4">
        <f t="shared" si="0"/>
        <v>9.594717857595354</v>
      </c>
      <c r="C24" s="4">
        <f t="shared" si="4"/>
        <v>1.6785185185185187</v>
      </c>
      <c r="D24" s="4">
        <f t="shared" si="1"/>
        <v>15.18928673718289</v>
      </c>
      <c r="E24" s="4">
        <f t="shared" si="4"/>
        <v>2.6666666666666665</v>
      </c>
      <c r="F24" s="1">
        <f t="shared" si="2"/>
        <v>1.5830884203810927</v>
      </c>
      <c r="G24" s="1">
        <f t="shared" si="3"/>
        <v>1.5887025595763458</v>
      </c>
    </row>
    <row r="25" spans="1:7" ht="12.75">
      <c r="A25">
        <v>200</v>
      </c>
      <c r="B25" s="4">
        <f t="shared" si="0"/>
        <v>6.484680817583735</v>
      </c>
      <c r="C25" s="4">
        <f t="shared" si="4"/>
        <v>1.133</v>
      </c>
      <c r="D25" s="4">
        <f t="shared" si="1"/>
        <v>10.285529115768483</v>
      </c>
      <c r="E25" s="4">
        <f t="shared" si="4"/>
        <v>1.7999999999999998</v>
      </c>
      <c r="F25" s="1">
        <f t="shared" si="2"/>
        <v>1.5861272752050404</v>
      </c>
      <c r="G25" s="1">
        <f t="shared" si="3"/>
        <v>1.5887025595763458</v>
      </c>
    </row>
    <row r="26" spans="1:7" ht="12.75">
      <c r="A26">
        <v>300</v>
      </c>
      <c r="B26" s="4">
        <f t="shared" si="0"/>
        <v>4.325685388742215</v>
      </c>
      <c r="C26" s="4">
        <f t="shared" si="4"/>
        <v>0.7553333333333333</v>
      </c>
      <c r="D26" s="4">
        <f t="shared" si="1"/>
        <v>6.867260724901044</v>
      </c>
      <c r="E26" s="4">
        <f t="shared" si="4"/>
        <v>1.2</v>
      </c>
      <c r="F26" s="1">
        <f t="shared" si="2"/>
        <v>1.5875543660140863</v>
      </c>
      <c r="G26" s="1">
        <f t="shared" si="3"/>
        <v>1.588702559576346</v>
      </c>
    </row>
    <row r="27" spans="1:7" ht="12.75">
      <c r="A27">
        <v>400</v>
      </c>
      <c r="B27" s="4">
        <f t="shared" si="0"/>
        <v>3.2449382842585655</v>
      </c>
      <c r="C27" s="4">
        <f t="shared" si="4"/>
        <v>0.5665</v>
      </c>
      <c r="D27" s="4">
        <f t="shared" si="1"/>
        <v>5.153143660537661</v>
      </c>
      <c r="E27" s="4">
        <f t="shared" si="4"/>
        <v>0.8999999999999999</v>
      </c>
      <c r="F27" s="1">
        <f t="shared" si="2"/>
        <v>1.588055984157215</v>
      </c>
      <c r="G27" s="1">
        <f t="shared" si="3"/>
        <v>1.5887025595763458</v>
      </c>
    </row>
    <row r="28" spans="1:7" ht="12.75">
      <c r="A28">
        <v>600</v>
      </c>
      <c r="B28" s="4">
        <f t="shared" si="0"/>
        <v>2.163613463429787</v>
      </c>
      <c r="C28" s="4">
        <f t="shared" si="4"/>
        <v>0.37766666666666665</v>
      </c>
      <c r="D28" s="4">
        <f t="shared" si="1"/>
        <v>3.4367160033109143</v>
      </c>
      <c r="E28" s="4">
        <f t="shared" si="4"/>
        <v>0.6</v>
      </c>
      <c r="F28" s="1">
        <f t="shared" si="2"/>
        <v>1.5884149647797943</v>
      </c>
      <c r="G28" s="1">
        <f t="shared" si="3"/>
        <v>1.588702559576346</v>
      </c>
    </row>
    <row r="29" spans="1:7" ht="12.75">
      <c r="A29">
        <v>1200</v>
      </c>
      <c r="B29" s="4">
        <f t="shared" si="0"/>
        <v>1.0819031551256113</v>
      </c>
      <c r="C29" s="4">
        <f t="shared" si="4"/>
        <v>0.18883333333333333</v>
      </c>
      <c r="D29" s="4">
        <f t="shared" si="1"/>
        <v>1.7187444872893616</v>
      </c>
      <c r="E29" s="4">
        <f t="shared" si="4"/>
        <v>0.3</v>
      </c>
      <c r="F29" s="1">
        <f t="shared" si="2"/>
        <v>1.588630626638492</v>
      </c>
      <c r="G29" s="1">
        <f t="shared" si="3"/>
        <v>1.588702559576346</v>
      </c>
    </row>
    <row r="30" spans="1:7" ht="12.75">
      <c r="A30" s="5">
        <v>9999999</v>
      </c>
      <c r="B30" s="5">
        <f t="shared" si="0"/>
        <v>0.00012983224935981394</v>
      </c>
      <c r="C30" s="5">
        <f t="shared" si="4"/>
        <v>2.2660002266000226E-05</v>
      </c>
      <c r="D30" s="5">
        <f t="shared" si="1"/>
        <v>0.00020626482687335627</v>
      </c>
      <c r="E30" s="5">
        <f t="shared" si="4"/>
        <v>3.600000360000036E-05</v>
      </c>
      <c r="F30" s="1">
        <f>+D30/B30</f>
        <v>1.5887025595753097</v>
      </c>
      <c r="G30" s="1">
        <f t="shared" si="3"/>
        <v>1.588702559576346</v>
      </c>
    </row>
  </sheetData>
  <mergeCells count="3">
    <mergeCell ref="D3:E3"/>
    <mergeCell ref="B3:C3"/>
    <mergeCell ref="F4:G4"/>
  </mergeCells>
  <printOptions/>
  <pageMargins left="0.75" right="0.75" top="1" bottom="1" header="0.5" footer="0.5"/>
  <pageSetup fitToHeight="1" fitToWidth="1" horizontalDpi="1200" verticalDpi="1200" orientation="landscape" scale="71" r:id="rId2"/>
  <headerFooter alignWithMargins="0">
    <oddHeader>&amp;CAoV Multiplier (FF over 10D)</oddHeader>
    <oddFooter>&amp;LPrepared by Eric A. Durant, PhD &lt;durant@msoe.edu&gt;&amp;R&amp;D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AoV Multiplier (FF over 10D)</dc:title>
  <dc:subject/>
  <dc:creator>Eric A. Durant, PhD &lt;durant@msoe.edu&gt;</dc:creator>
  <cp:keywords/>
  <dc:description/>
  <cp:lastModifiedBy>Eric Durant</cp:lastModifiedBy>
  <cp:lastPrinted>2004-04-01T00:06:18Z</cp:lastPrinted>
  <dcterms:created xsi:type="dcterms:W3CDTF">2004-03-31T21:32:10Z</dcterms:created>
  <dcterms:modified xsi:type="dcterms:W3CDTF">2004-04-01T00:07:44Z</dcterms:modified>
  <cp:category/>
  <cp:version/>
  <cp:contentType/>
  <cp:contentStatus/>
</cp:coreProperties>
</file>